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4 2023" sheetId="1" r:id="rId1"/>
  </sheets>
  <externalReferences>
    <externalReference r:id="rId4"/>
  </externalReferences>
  <definedNames>
    <definedName name="_xlnm.Print_Titles" localSheetId="0">'приложение 4 2023'!$4:$5</definedName>
    <definedName name="_xlnm.Print_Area" localSheetId="0">'приложение 4 2023'!$A$1:$H$37</definedName>
  </definedNames>
  <calcPr fullCalcOnLoad="1"/>
</workbook>
</file>

<file path=xl/sharedStrings.xml><?xml version="1.0" encoding="utf-8"?>
<sst xmlns="http://schemas.openxmlformats.org/spreadsheetml/2006/main" count="59" uniqueCount="37">
  <si>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</si>
  <si>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</si>
  <si>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</si>
  <si>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</si>
  <si>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</si>
  <si>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</si>
  <si>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</si>
  <si>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</si>
  <si>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</si>
  <si>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</si>
  <si>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</si>
  <si>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</si>
  <si>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</si>
  <si>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</si>
  <si>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</si>
  <si>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</si>
  <si>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</si>
  <si>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</si>
  <si>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</si>
  <si>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</si>
  <si>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</si>
  <si>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</si>
  <si>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 том числе за счет безвозмездных поступлений</t>
  </si>
  <si>
    <t>Администрация сельского поселения Сургут муниципального района Сергиевский Самарской области</t>
  </si>
  <si>
    <t>4400000000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</si>
  <si>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</si>
  <si>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</si>
  <si>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</si>
  <si>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</si>
  <si>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</si>
  <si>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>Обслуживание муниципального долга</t>
  </si>
  <si>
    <t>Иные межбюджетные трансферты</t>
  </si>
  <si>
    <t>Муниципальная программа "Противодействия коррупции на территории сельского (городского) поселения муниципального района Сергиевский"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</si>
  <si>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2024 и  2025 годы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</si>
  <si>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</si>
  <si>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>540</t>
  </si>
  <si>
    <t xml:space="preserve">      Приложение №5   к Проекту  Решения  Собрания представителей сельского поселения  Сургут муниципального района Сергиевский Самарской области                                                                          "О бюджете сельского поселения Сургут  на 2023 год и на плановый период 2024 и 2025 годов"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</si>
</sst>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2021%20&#1057;&#1091;&#1088;&#1075;&#1091;&#1090;%20(&#1074;&#1077;&#1076;&#1086;&#1084;&#1089;&#1090;&#1074;&#1077;&#1085;&#1085;&#1072;&#1103;%20&#1089;&#1090;&#1088;&#1091;&#1082;&#1090;&#1091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 2020"/>
    </sheetNames>
    <sheetDataSet>
      <sheetData sheetId="0">
        <row r="37">
          <cell r="G37">
            <v>590.773</v>
          </cell>
        </row>
        <row r="40">
          <cell r="G40">
            <v>1099.24198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9"/>
  <sheetViews>
    <sheetView tabSelected="1" view="pageBreakPreview" zoomScale="85" zoomScaleSheetLayoutView="85" zoomScalePageLayoutView="0" workbookViewId="0" topLeftCell="A29">
      <selection activeCell="A2" sqref="A2:H2"/>
    </sheetView>
  </sheetViews>
  <sheetFormatPr defaultColWidth="9.00390625" defaultRowHeight="12.75"/>
  <cols>
    <col min="1" max="1" width="52.00390625" style="1" customWidth="1"/>
    <col min="2" max="2" width="16.375" style="1" customWidth="1"/>
    <col min="3" max="3" width="10.375" style="1" customWidth="1"/>
    <col min="4" max="4" width="10.00390625" style="3" customWidth="1"/>
    <col min="5" max="5" width="13.50390625" style="3" customWidth="1"/>
    <col min="6" max="6" width="11.875" style="3" customWidth="1"/>
    <col min="7" max="7" width="21.375" style="1" hidden="1" customWidth="1"/>
    <col min="8" max="8" width="13.875" style="1" customWidth="1"/>
    <col min="9" max="16384" width="8.875" style="1" customWidth="1"/>
  </cols>
  <sheetData>
    <row r="1" spans="2:8" ht="60" customHeight="1">
      <c r="B1" s="37" t="s">
        <v>36</v>
      </c>
      <c r="C1" s="37"/>
      <c r="D1" s="37"/>
      <c r="E1" s="37"/>
      <c r="F1" s="37"/>
      <c r="G1" s="37"/>
      <c r="H1" s="37"/>
    </row>
    <row r="2" spans="1:8" ht="71.25" customHeight="1">
      <c r="A2" s="38" t="s">
        <v>33</v>
      </c>
      <c r="B2" s="38"/>
      <c r="C2" s="38"/>
      <c r="D2" s="38"/>
      <c r="E2" s="38"/>
      <c r="F2" s="38"/>
      <c r="G2" s="38"/>
      <c r="H2" s="38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4" t="s">
        <v>16</v>
      </c>
      <c r="B4" s="34" t="s">
        <v>11</v>
      </c>
      <c r="C4" s="34" t="s">
        <v>12</v>
      </c>
      <c r="D4" s="35" t="s">
        <v>2</v>
      </c>
      <c r="E4" s="35"/>
      <c r="F4" s="35"/>
      <c r="G4" s="35"/>
      <c r="H4" s="35"/>
    </row>
    <row r="5" spans="1:8" s="2" customFormat="1" ht="88.5" customHeight="1">
      <c r="A5" s="34"/>
      <c r="B5" s="34"/>
      <c r="C5" s="34"/>
      <c r="D5" s="24">
        <v>2024</v>
      </c>
      <c r="E5" s="30" t="s">
        <v>22</v>
      </c>
      <c r="F5" s="25">
        <v>2025</v>
      </c>
      <c r="G5" s="7"/>
      <c r="H5" s="30" t="s">
        <v>22</v>
      </c>
    </row>
    <row r="6" spans="1:8" s="2" customFormat="1" ht="43.5" customHeight="1">
      <c r="A6" s="36" t="s">
        <v>23</v>
      </c>
      <c r="B6" s="36"/>
      <c r="C6" s="36"/>
      <c r="D6" s="36"/>
      <c r="E6" s="36"/>
      <c r="F6" s="36"/>
      <c r="G6" s="36"/>
      <c r="H6" s="36"/>
    </row>
    <row r="7" spans="1:8" ht="87" customHeight="1">
      <c r="A7" s="26" t="s">
        <v>26</v>
      </c>
      <c r="B7" s="27" t="s">
        <v>13</v>
      </c>
      <c r="C7" s="27"/>
      <c r="D7" s="28">
        <f>D8+D9+D10+D11</f>
        <v>2764.50205</v>
      </c>
      <c r="E7" s="28">
        <f>E8+E9+E10+E11</f>
        <v>253.97</v>
      </c>
      <c r="F7" s="28">
        <f>F8+F9+F10+F11</f>
        <v>4217.392005</v>
      </c>
      <c r="G7" s="28">
        <f>G8+G9+G11</f>
        <v>2804.15495</v>
      </c>
      <c r="H7" s="28">
        <f>H8+H9+H11</f>
        <v>0</v>
      </c>
    </row>
    <row r="8" spans="1:8" ht="31.5">
      <c r="A8" s="11" t="s">
        <v>5</v>
      </c>
      <c r="B8" s="12" t="s">
        <v>13</v>
      </c>
      <c r="C8" s="12" t="s">
        <v>6</v>
      </c>
      <c r="D8" s="13">
        <f>969.70388+654.24509+10+349.58219</f>
        <v>1983.53116</v>
      </c>
      <c r="E8" s="13">
        <v>253.97</v>
      </c>
      <c r="F8" s="13">
        <f>969.70388+2215.03956+10+497.64772</f>
        <v>3692.39116</v>
      </c>
      <c r="G8" s="4"/>
      <c r="H8" s="29">
        <v>0</v>
      </c>
    </row>
    <row r="9" spans="1:8" ht="47.25">
      <c r="A9" s="14" t="s">
        <v>7</v>
      </c>
      <c r="B9" s="12" t="s">
        <v>13</v>
      </c>
      <c r="C9" s="15">
        <v>240</v>
      </c>
      <c r="D9" s="13">
        <f>2764.50205-D8</f>
        <v>780.97089</v>
      </c>
      <c r="E9" s="13">
        <v>0</v>
      </c>
      <c r="F9" s="13">
        <f>4217.392005-F8</f>
        <v>525.0008449999996</v>
      </c>
      <c r="G9" s="13">
        <f>2804.15495-G8</f>
        <v>2804.15495</v>
      </c>
      <c r="H9" s="13">
        <v>0</v>
      </c>
    </row>
    <row r="10" spans="1:8" ht="18" hidden="1">
      <c r="A10" s="14" t="s">
        <v>30</v>
      </c>
      <c r="B10" s="12" t="s">
        <v>13</v>
      </c>
      <c r="C10" s="15">
        <v>730</v>
      </c>
      <c r="D10" s="13">
        <v>0</v>
      </c>
      <c r="E10" s="13"/>
      <c r="F10" s="13">
        <v>0</v>
      </c>
      <c r="G10" s="4"/>
      <c r="H10" s="29"/>
    </row>
    <row r="11" spans="1:8" ht="18" hidden="1">
      <c r="A11" s="14" t="s">
        <v>8</v>
      </c>
      <c r="B11" s="12" t="s">
        <v>13</v>
      </c>
      <c r="C11" s="15">
        <v>850</v>
      </c>
      <c r="D11" s="13"/>
      <c r="E11" s="13"/>
      <c r="F11" s="13"/>
      <c r="G11" s="4"/>
      <c r="H11" s="29"/>
    </row>
    <row r="12" spans="1:8" ht="72.75" customHeight="1">
      <c r="A12" s="16" t="s">
        <v>27</v>
      </c>
      <c r="B12" s="17">
        <v>3900000000</v>
      </c>
      <c r="C12" s="9"/>
      <c r="D12" s="10">
        <f>D13+D15+D14</f>
        <v>5072.4522099999995</v>
      </c>
      <c r="E12" s="10">
        <f>E13+E15+E14</f>
        <v>0</v>
      </c>
      <c r="F12" s="10">
        <f>F13+F15+F14</f>
        <v>6132.3492</v>
      </c>
      <c r="G12" s="10">
        <f>G13+G15+G14</f>
        <v>1099.24198</v>
      </c>
      <c r="H12" s="10">
        <f>H13+H15+H14</f>
        <v>0</v>
      </c>
    </row>
    <row r="13" spans="1:8" ht="56.25" customHeight="1">
      <c r="A13" s="14" t="s">
        <v>7</v>
      </c>
      <c r="B13" s="15">
        <v>3900000000</v>
      </c>
      <c r="C13" s="12" t="s">
        <v>9</v>
      </c>
      <c r="D13" s="13">
        <f>5071.954-D14</f>
        <v>4694.926689999999</v>
      </c>
      <c r="E13" s="13">
        <v>0</v>
      </c>
      <c r="F13" s="13">
        <f>6131.85099-F14</f>
        <v>5128.73499</v>
      </c>
      <c r="G13" s="13">
        <f>-'[1]приложение 5 2020'!$G$37+'[1]приложение 5 2020'!$G$40</f>
        <v>508.46898</v>
      </c>
      <c r="H13" s="13">
        <v>0</v>
      </c>
    </row>
    <row r="14" spans="1:8" ht="75.75" customHeight="1">
      <c r="A14" s="14" t="s">
        <v>21</v>
      </c>
      <c r="B14" s="15">
        <v>3900000000</v>
      </c>
      <c r="C14" s="12" t="s">
        <v>20</v>
      </c>
      <c r="D14" s="13">
        <v>377.02731</v>
      </c>
      <c r="E14" s="13">
        <v>0</v>
      </c>
      <c r="F14" s="13">
        <v>1003.116</v>
      </c>
      <c r="G14" s="13">
        <f>'[1]приложение 5 2020'!$G$37</f>
        <v>590.773</v>
      </c>
      <c r="H14" s="13">
        <v>0</v>
      </c>
    </row>
    <row r="15" spans="1:8" ht="18" hidden="1">
      <c r="A15" s="14" t="s">
        <v>8</v>
      </c>
      <c r="B15" s="15">
        <v>3900000000</v>
      </c>
      <c r="C15" s="15">
        <v>850</v>
      </c>
      <c r="D15" s="13">
        <v>0.49821</v>
      </c>
      <c r="E15" s="13"/>
      <c r="F15" s="13">
        <v>0.49821</v>
      </c>
      <c r="G15" s="4"/>
      <c r="H15" s="29"/>
    </row>
    <row r="16" spans="1:8" ht="85.5" customHeight="1" hidden="1">
      <c r="A16" s="16" t="s">
        <v>19</v>
      </c>
      <c r="B16" s="9" t="s">
        <v>14</v>
      </c>
      <c r="C16" s="17"/>
      <c r="D16" s="10">
        <f>D17</f>
        <v>0</v>
      </c>
      <c r="E16" s="10">
        <f>E17</f>
        <v>0</v>
      </c>
      <c r="F16" s="10">
        <f>F17</f>
        <v>0</v>
      </c>
      <c r="G16" s="10">
        <f>G17</f>
        <v>0</v>
      </c>
      <c r="H16" s="10">
        <f>H17</f>
        <v>0</v>
      </c>
    </row>
    <row r="17" spans="1:8" ht="51" customHeight="1" hidden="1">
      <c r="A17" s="14" t="s">
        <v>7</v>
      </c>
      <c r="B17" s="12" t="s">
        <v>14</v>
      </c>
      <c r="C17" s="15">
        <v>240</v>
      </c>
      <c r="D17" s="13">
        <v>0</v>
      </c>
      <c r="E17" s="13"/>
      <c r="F17" s="13">
        <v>0</v>
      </c>
      <c r="G17" s="4"/>
      <c r="H17" s="29"/>
    </row>
    <row r="18" spans="1:8" ht="146.25" customHeight="1">
      <c r="A18" s="8" t="s">
        <v>28</v>
      </c>
      <c r="B18" s="9" t="s">
        <v>15</v>
      </c>
      <c r="C18" s="17"/>
      <c r="D18" s="10">
        <f>D19</f>
        <v>31.752</v>
      </c>
      <c r="E18" s="10">
        <f>E19</f>
        <v>0</v>
      </c>
      <c r="F18" s="10">
        <f>F19</f>
        <v>33.339</v>
      </c>
      <c r="G18" s="10">
        <f>G19</f>
        <v>0</v>
      </c>
      <c r="H18" s="10">
        <f>H19</f>
        <v>0</v>
      </c>
    </row>
    <row r="19" spans="1:8" ht="47.25">
      <c r="A19" s="14" t="s">
        <v>7</v>
      </c>
      <c r="B19" s="12" t="s">
        <v>15</v>
      </c>
      <c r="C19" s="15">
        <v>240</v>
      </c>
      <c r="D19" s="13">
        <v>31.752</v>
      </c>
      <c r="E19" s="13"/>
      <c r="F19" s="13">
        <v>33.339</v>
      </c>
      <c r="G19" s="4"/>
      <c r="H19" s="29"/>
    </row>
    <row r="20" spans="1:8" s="2" customFormat="1" ht="73.5" customHeight="1" hidden="1">
      <c r="A20" s="16" t="s">
        <v>25</v>
      </c>
      <c r="B20" s="9" t="s">
        <v>24</v>
      </c>
      <c r="C20" s="17"/>
      <c r="D20" s="10">
        <f>D21</f>
        <v>0</v>
      </c>
      <c r="E20" s="10">
        <f>E21</f>
        <v>0</v>
      </c>
      <c r="F20" s="10">
        <f>F21</f>
        <v>0</v>
      </c>
      <c r="G20" s="31"/>
      <c r="H20" s="32"/>
    </row>
    <row r="21" spans="1:8" ht="47.25" hidden="1">
      <c r="A21" s="14" t="s">
        <v>7</v>
      </c>
      <c r="B21" s="12" t="s">
        <v>24</v>
      </c>
      <c r="C21" s="15">
        <v>240</v>
      </c>
      <c r="D21" s="13">
        <v>0</v>
      </c>
      <c r="E21" s="13"/>
      <c r="F21" s="13">
        <v>0</v>
      </c>
      <c r="G21" s="4"/>
      <c r="H21" s="29"/>
    </row>
    <row r="22" spans="1:8" s="2" customFormat="1" ht="69.75" customHeight="1">
      <c r="A22" s="16" t="s">
        <v>29</v>
      </c>
      <c r="B22" s="17">
        <v>4300000000</v>
      </c>
      <c r="C22" s="17"/>
      <c r="D22" s="10">
        <f>D26</f>
        <v>5325.42</v>
      </c>
      <c r="E22" s="10">
        <f>E24</f>
        <v>0</v>
      </c>
      <c r="F22" s="10">
        <f>F23</f>
        <v>2619.5</v>
      </c>
      <c r="G22" s="10">
        <f>G24</f>
        <v>0</v>
      </c>
      <c r="H22" s="10">
        <f>H24</f>
        <v>0</v>
      </c>
    </row>
    <row r="23" spans="1:8" s="2" customFormat="1" ht="106.5" customHeight="1">
      <c r="A23" s="14" t="s">
        <v>7</v>
      </c>
      <c r="B23" s="15">
        <v>4300000000</v>
      </c>
      <c r="C23" s="12" t="s">
        <v>9</v>
      </c>
      <c r="D23" s="13">
        <v>0</v>
      </c>
      <c r="E23" s="13">
        <v>0</v>
      </c>
      <c r="F23" s="13">
        <v>2619.5</v>
      </c>
      <c r="G23" s="33"/>
      <c r="H23" s="13">
        <v>0</v>
      </c>
    </row>
    <row r="24" spans="1:8" ht="51.75" customHeight="1" hidden="1">
      <c r="A24" s="14" t="s">
        <v>31</v>
      </c>
      <c r="B24" s="15">
        <v>4300000000</v>
      </c>
      <c r="C24" s="15">
        <v>540</v>
      </c>
      <c r="D24" s="13">
        <v>0</v>
      </c>
      <c r="E24" s="13"/>
      <c r="F24" s="13">
        <v>0</v>
      </c>
      <c r="G24" s="4"/>
      <c r="H24" s="29"/>
    </row>
    <row r="25" spans="1:8" ht="72" customHeight="1" hidden="1">
      <c r="A25" s="16" t="s">
        <v>17</v>
      </c>
      <c r="B25" s="17">
        <v>4300000000</v>
      </c>
      <c r="C25" s="17"/>
      <c r="D25" s="10">
        <f>D26</f>
        <v>5325.42</v>
      </c>
      <c r="E25" s="10">
        <f>E26</f>
        <v>0</v>
      </c>
      <c r="F25" s="10">
        <f>F26</f>
        <v>0</v>
      </c>
      <c r="G25" s="10">
        <f>G26</f>
        <v>0</v>
      </c>
      <c r="H25" s="10">
        <f>H26</f>
        <v>0</v>
      </c>
    </row>
    <row r="26" spans="1:8" ht="42" customHeight="1">
      <c r="A26" s="14" t="s">
        <v>31</v>
      </c>
      <c r="B26" s="15">
        <v>4300000000</v>
      </c>
      <c r="C26" s="12" t="s">
        <v>35</v>
      </c>
      <c r="D26" s="13">
        <v>5325.42</v>
      </c>
      <c r="E26" s="13">
        <v>0</v>
      </c>
      <c r="F26" s="13">
        <v>0</v>
      </c>
      <c r="G26" s="4"/>
      <c r="H26" s="29">
        <v>0</v>
      </c>
    </row>
    <row r="27" spans="1:8" s="2" customFormat="1" ht="86.25" customHeight="1">
      <c r="A27" s="16" t="s">
        <v>18</v>
      </c>
      <c r="B27" s="17">
        <v>4400000000</v>
      </c>
      <c r="C27" s="9"/>
      <c r="D27" s="10">
        <f>D28</f>
        <v>10</v>
      </c>
      <c r="E27" s="10">
        <f>E28</f>
        <v>0</v>
      </c>
      <c r="F27" s="10">
        <f>F28</f>
        <v>78.30117</v>
      </c>
      <c r="G27" s="10">
        <f>G28</f>
        <v>0</v>
      </c>
      <c r="H27" s="10">
        <f>H28</f>
        <v>0</v>
      </c>
    </row>
    <row r="28" spans="1:8" ht="52.5" customHeight="1">
      <c r="A28" s="14" t="s">
        <v>7</v>
      </c>
      <c r="B28" s="15">
        <v>4400000000</v>
      </c>
      <c r="C28" s="12" t="s">
        <v>9</v>
      </c>
      <c r="D28" s="13">
        <v>10</v>
      </c>
      <c r="E28" s="13"/>
      <c r="F28" s="13">
        <v>78.30117</v>
      </c>
      <c r="G28" s="4"/>
      <c r="H28" s="29"/>
    </row>
    <row r="29" spans="1:8" ht="81.75" customHeight="1">
      <c r="A29" s="16" t="s">
        <v>32</v>
      </c>
      <c r="B29" s="17">
        <f>B30</f>
        <v>4500000000</v>
      </c>
      <c r="C29" s="17"/>
      <c r="D29" s="10">
        <f>D30</f>
        <v>1</v>
      </c>
      <c r="E29" s="10">
        <v>0</v>
      </c>
      <c r="F29" s="10">
        <f>F30</f>
        <v>1</v>
      </c>
      <c r="G29" s="10"/>
      <c r="H29" s="10">
        <v>0</v>
      </c>
    </row>
    <row r="30" spans="1:8" ht="52.5" customHeight="1">
      <c r="A30" s="14" t="s">
        <v>7</v>
      </c>
      <c r="B30" s="15">
        <v>4500000000</v>
      </c>
      <c r="C30" s="12" t="s">
        <v>9</v>
      </c>
      <c r="D30" s="13">
        <v>1</v>
      </c>
      <c r="E30" s="13">
        <v>0</v>
      </c>
      <c r="F30" s="13">
        <v>1</v>
      </c>
      <c r="G30" s="33"/>
      <c r="H30" s="13">
        <v>0</v>
      </c>
    </row>
    <row r="31" spans="1:8" ht="84.75" customHeight="1">
      <c r="A31" s="16" t="s">
        <v>34</v>
      </c>
      <c r="B31" s="17">
        <f>B32</f>
        <v>4600000000</v>
      </c>
      <c r="C31" s="17"/>
      <c r="D31" s="10">
        <f>D32</f>
        <v>37.065</v>
      </c>
      <c r="E31" s="10">
        <v>0</v>
      </c>
      <c r="F31" s="10">
        <f>F32</f>
        <v>39</v>
      </c>
      <c r="G31" s="10"/>
      <c r="H31" s="10">
        <v>0</v>
      </c>
    </row>
    <row r="32" spans="1:8" ht="52.5" customHeight="1">
      <c r="A32" s="14" t="s">
        <v>7</v>
      </c>
      <c r="B32" s="15">
        <v>4600000000</v>
      </c>
      <c r="C32" s="12" t="s">
        <v>9</v>
      </c>
      <c r="D32" s="13">
        <v>37.065</v>
      </c>
      <c r="E32" s="13">
        <v>0</v>
      </c>
      <c r="F32" s="13">
        <v>39</v>
      </c>
      <c r="G32" s="33"/>
      <c r="H32" s="13">
        <v>0</v>
      </c>
    </row>
    <row r="33" spans="1:8" ht="38.25" customHeight="1">
      <c r="A33" s="8" t="s">
        <v>10</v>
      </c>
      <c r="B33" s="17">
        <v>9900000000</v>
      </c>
      <c r="C33" s="17"/>
      <c r="D33" s="10">
        <f>D34</f>
        <v>10</v>
      </c>
      <c r="E33" s="10">
        <f>E34</f>
        <v>0</v>
      </c>
      <c r="F33" s="10">
        <f>F34</f>
        <v>10</v>
      </c>
      <c r="G33" s="10">
        <f>G34</f>
        <v>0</v>
      </c>
      <c r="H33" s="10">
        <f>H34</f>
        <v>0</v>
      </c>
    </row>
    <row r="34" spans="1:8" ht="18">
      <c r="A34" s="14" t="s">
        <v>4</v>
      </c>
      <c r="B34" s="15">
        <v>9900000000</v>
      </c>
      <c r="C34" s="12" t="s">
        <v>3</v>
      </c>
      <c r="D34" s="13">
        <v>10</v>
      </c>
      <c r="E34" s="13">
        <v>0</v>
      </c>
      <c r="F34" s="13">
        <v>10</v>
      </c>
      <c r="G34" s="4"/>
      <c r="H34" s="29"/>
    </row>
    <row r="35" spans="1:8" ht="18">
      <c r="A35" s="14" t="s">
        <v>1</v>
      </c>
      <c r="B35" s="18"/>
      <c r="C35" s="18"/>
      <c r="D35" s="19">
        <v>450</v>
      </c>
      <c r="E35" s="19"/>
      <c r="F35" s="19">
        <v>800</v>
      </c>
      <c r="G35" s="4"/>
      <c r="H35" s="29"/>
    </row>
    <row r="36" spans="1:8" ht="18" hidden="1">
      <c r="A36" s="20"/>
      <c r="B36" s="18"/>
      <c r="C36" s="18"/>
      <c r="D36" s="21"/>
      <c r="E36" s="21"/>
      <c r="F36" s="21"/>
      <c r="G36" s="4"/>
      <c r="H36" s="29"/>
    </row>
    <row r="37" spans="1:8" ht="18">
      <c r="A37" s="22" t="s">
        <v>0</v>
      </c>
      <c r="B37" s="23"/>
      <c r="C37" s="23"/>
      <c r="D37" s="19">
        <f>D35+D33+D29+D22+D12+D7+D27+D18+D31</f>
        <v>13702.191260000001</v>
      </c>
      <c r="E37" s="19">
        <f>E35+E33+E29+E22+E12+E7+E27+E18+E31</f>
        <v>253.97</v>
      </c>
      <c r="F37" s="19">
        <f>F35+F33+F29+F22+F12+F7+F27+F18+F31</f>
        <v>13930.881375</v>
      </c>
      <c r="G37" s="19">
        <f>G35+G33+G29+G22+G12+G7+G27+G18+G31</f>
        <v>3903.39693</v>
      </c>
      <c r="H37" s="19">
        <f>H35+H33+H29+H22+H12+H7+H27+H18+H31</f>
        <v>0</v>
      </c>
    </row>
    <row r="38" spans="1:7" ht="18">
      <c r="A38" s="4"/>
      <c r="B38" s="4"/>
      <c r="C38" s="4"/>
      <c r="D38" s="5"/>
      <c r="E38" s="5"/>
      <c r="F38" s="5"/>
      <c r="G38" s="5"/>
    </row>
    <row r="39" ht="18">
      <c r="G39" s="3"/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Нина</cp:lastModifiedBy>
  <cp:lastPrinted>2015-11-08T11:05:07Z</cp:lastPrinted>
  <dcterms:created xsi:type="dcterms:W3CDTF">2007-10-25T07:07:19Z</dcterms:created>
  <dcterms:modified xsi:type="dcterms:W3CDTF">2022-10-28T06:42:47Z</dcterms:modified>
  <cp:category/>
  <cp:version/>
  <cp:contentType/>
  <cp:contentStatus/>
</cp:coreProperties>
</file>